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4\Актуальная версия Решения СД от 02.02.2024 №1-1 с приложениями\"/>
    </mc:Choice>
  </mc:AlternateContent>
  <xr:revisionPtr revIDLastSave="0" documentId="13_ncr:1_{29247376-8CC2-427A-973C-C8D675794EB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4-2026" sheetId="1" r:id="rId1"/>
  </sheets>
  <definedNames>
    <definedName name="_xlnm.Print_Area" localSheetId="0">'пр заимствований 2024-2026'!$A$1:$E$34</definedName>
  </definedNames>
  <calcPr calcId="191029"/>
</workbook>
</file>

<file path=xl/calcChain.xml><?xml version="1.0" encoding="utf-8"?>
<calcChain xmlns="http://schemas.openxmlformats.org/spreadsheetml/2006/main">
  <c r="C18" i="1" l="1"/>
  <c r="D29" i="1"/>
  <c r="E29" i="1"/>
  <c r="D28" i="1"/>
  <c r="D19" i="1" l="1"/>
  <c r="E19" i="1"/>
  <c r="D18" i="1" l="1"/>
  <c r="C30" i="1" l="1"/>
  <c r="C29" i="1" s="1"/>
  <c r="C28" i="1"/>
  <c r="C20" i="1"/>
  <c r="C19" i="1" s="1"/>
  <c r="C21" i="1" s="1"/>
  <c r="D21" i="1" l="1"/>
  <c r="C31" i="1"/>
  <c r="E31" i="1"/>
  <c r="D31" i="1"/>
  <c r="E21" i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<sst xmlns="http://schemas.openxmlformats.org/spreadsheetml/2006/main" count="35" uniqueCount="26">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</sst>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K35"/>
  <sheetViews>
    <sheetView tabSelected="1" view="pageBreakPreview" zoomScaleNormal="100" zoomScaleSheetLayoutView="100" workbookViewId="0">
      <selection sqref="A1:XFD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2" spans="1:5" x14ac:dyDescent="0.2">
      <c r="C2" s="23" t="s">
        <v>20</v>
      </c>
      <c r="D2" s="23"/>
      <c r="E2" s="23"/>
    </row>
    <row r="3" spans="1:5" x14ac:dyDescent="0.2">
      <c r="C3" s="23" t="s">
        <v>11</v>
      </c>
      <c r="D3" s="23"/>
      <c r="E3" s="23"/>
    </row>
    <row r="4" spans="1:5" x14ac:dyDescent="0.2">
      <c r="C4" s="23" t="s">
        <v>12</v>
      </c>
      <c r="D4" s="23"/>
      <c r="E4" s="23"/>
    </row>
    <row r="5" spans="1:5" x14ac:dyDescent="0.2">
      <c r="C5" s="23" t="s">
        <v>25</v>
      </c>
      <c r="D5" s="23"/>
      <c r="E5" s="23"/>
    </row>
    <row r="6" spans="1:5" ht="13.15" customHeight="1" x14ac:dyDescent="0.2">
      <c r="B6" s="13"/>
      <c r="C6" s="24" t="s">
        <v>21</v>
      </c>
      <c r="D6" s="24"/>
      <c r="E6" s="24"/>
    </row>
    <row r="7" spans="1:5" x14ac:dyDescent="0.2">
      <c r="B7" s="13"/>
      <c r="C7" s="24" t="s">
        <v>22</v>
      </c>
      <c r="D7" s="24"/>
      <c r="E7" s="24"/>
    </row>
    <row r="8" spans="1:5" x14ac:dyDescent="0.2">
      <c r="C8" s="2"/>
    </row>
    <row r="10" spans="1:5" s="15" customFormat="1" ht="16.5" customHeight="1" x14ac:dyDescent="0.25">
      <c r="A10" s="25" t="s">
        <v>10</v>
      </c>
      <c r="B10" s="25"/>
      <c r="C10" s="25"/>
      <c r="D10" s="25"/>
      <c r="E10" s="25"/>
    </row>
    <row r="11" spans="1:5" s="15" customFormat="1" ht="19.7" customHeight="1" x14ac:dyDescent="0.25">
      <c r="A11" s="25" t="s">
        <v>23</v>
      </c>
      <c r="B11" s="25"/>
      <c r="C11" s="25"/>
      <c r="D11" s="25"/>
      <c r="E11" s="25"/>
    </row>
    <row r="12" spans="1:5" x14ac:dyDescent="0.2">
      <c r="A12" s="32"/>
      <c r="B12" s="32"/>
      <c r="C12" s="32"/>
    </row>
    <row r="13" spans="1:5" ht="13.5" customHeight="1" x14ac:dyDescent="0.25">
      <c r="A13" s="28" t="s">
        <v>0</v>
      </c>
      <c r="B13" s="28"/>
      <c r="C13" s="28"/>
      <c r="D13" s="28"/>
      <c r="E13" s="28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9" t="s">
        <v>2</v>
      </c>
      <c r="B16" s="29" t="s">
        <v>3</v>
      </c>
      <c r="C16" s="31" t="s">
        <v>6</v>
      </c>
      <c r="D16" s="31"/>
      <c r="E16" s="31"/>
    </row>
    <row r="17" spans="1:11" ht="21.75" customHeight="1" x14ac:dyDescent="0.2">
      <c r="A17" s="30"/>
      <c r="B17" s="30"/>
      <c r="C17" s="5" t="s">
        <v>13</v>
      </c>
      <c r="D17" s="14" t="s">
        <v>17</v>
      </c>
      <c r="E17" s="14" t="s">
        <v>24</v>
      </c>
      <c r="K17" s="26"/>
    </row>
    <row r="18" spans="1:11" ht="42" customHeight="1" x14ac:dyDescent="0.2">
      <c r="A18" s="5">
        <v>1</v>
      </c>
      <c r="B18" s="11" t="s">
        <v>14</v>
      </c>
      <c r="C18" s="21">
        <f>150000+329000+322500+294100+277400+245000+99000+10714.87803+177000</f>
        <v>1904714.87803</v>
      </c>
      <c r="D18" s="22">
        <f>150000+329000+322500+294100+277400+245000+99000</f>
        <v>1717000</v>
      </c>
      <c r="E18" s="22">
        <v>0</v>
      </c>
      <c r="K18" s="26"/>
    </row>
    <row r="19" spans="1:11" ht="30" customHeight="1" x14ac:dyDescent="0.2">
      <c r="A19" s="5">
        <v>2</v>
      </c>
      <c r="B19" s="11" t="s">
        <v>15</v>
      </c>
      <c r="C19" s="21">
        <f>C20</f>
        <v>1043830</v>
      </c>
      <c r="D19" s="21">
        <f t="shared" ref="D19:E19" si="0">D20</f>
        <v>0</v>
      </c>
      <c r="E19" s="21">
        <f t="shared" si="0"/>
        <v>0</v>
      </c>
      <c r="K19" s="19"/>
    </row>
    <row r="20" spans="1:11" ht="30" customHeight="1" x14ac:dyDescent="0.2">
      <c r="A20" s="5"/>
      <c r="B20" s="11" t="s">
        <v>16</v>
      </c>
      <c r="C20" s="21">
        <f>1043830</f>
        <v>1043830</v>
      </c>
      <c r="D20" s="22">
        <v>0</v>
      </c>
      <c r="E20" s="22">
        <v>0</v>
      </c>
    </row>
    <row r="21" spans="1:11" s="4" customFormat="1" ht="13.5" x14ac:dyDescent="0.25">
      <c r="A21" s="6"/>
      <c r="B21" s="7" t="s">
        <v>4</v>
      </c>
      <c r="C21" s="16">
        <f>SUM(C18:C19)</f>
        <v>2948544.8780300003</v>
      </c>
      <c r="D21" s="16">
        <f t="shared" ref="D21:E21" si="1">SUM(D18:D19)</f>
        <v>1717000</v>
      </c>
      <c r="E21" s="16">
        <f t="shared" si="1"/>
        <v>0</v>
      </c>
    </row>
    <row r="23" spans="1:11" ht="13.5" customHeight="1" x14ac:dyDescent="0.25">
      <c r="A23" s="28" t="s">
        <v>5</v>
      </c>
      <c r="B23" s="28"/>
      <c r="C23" s="28"/>
      <c r="D23" s="28"/>
      <c r="E23" s="28"/>
    </row>
    <row r="24" spans="1:11" ht="13.5" x14ac:dyDescent="0.25">
      <c r="A24" s="3"/>
      <c r="B24" s="3"/>
      <c r="C24" s="3"/>
    </row>
    <row r="25" spans="1:11" x14ac:dyDescent="0.2">
      <c r="A25" s="1" t="s">
        <v>1</v>
      </c>
    </row>
    <row r="26" spans="1:11" ht="22.5" customHeight="1" x14ac:dyDescent="0.2">
      <c r="A26" s="29" t="s">
        <v>2</v>
      </c>
      <c r="B26" s="29" t="s">
        <v>3</v>
      </c>
      <c r="C26" s="31" t="s">
        <v>7</v>
      </c>
      <c r="D26" s="31"/>
      <c r="E26" s="31"/>
    </row>
    <row r="27" spans="1:11" ht="30" customHeight="1" x14ac:dyDescent="0.2">
      <c r="A27" s="30"/>
      <c r="B27" s="30"/>
      <c r="C27" s="5" t="s">
        <v>13</v>
      </c>
      <c r="D27" s="14" t="s">
        <v>17</v>
      </c>
      <c r="E27" s="14" t="s">
        <v>24</v>
      </c>
      <c r="K27" s="27"/>
    </row>
    <row r="28" spans="1:11" ht="25.5" x14ac:dyDescent="0.2">
      <c r="A28" s="5">
        <v>1</v>
      </c>
      <c r="B28" s="12" t="s">
        <v>14</v>
      </c>
      <c r="C28" s="21">
        <f>150000+329000+322500+294100+277400</f>
        <v>1373000</v>
      </c>
      <c r="D28" s="21">
        <f>150000+329000+322500+294100+277400+245000+10714.87803+99000</f>
        <v>1727714.87803</v>
      </c>
      <c r="E28" s="22">
        <v>0</v>
      </c>
      <c r="K28" s="27"/>
    </row>
    <row r="29" spans="1:11" ht="30.75" customHeight="1" x14ac:dyDescent="0.2">
      <c r="A29" s="5">
        <v>2</v>
      </c>
      <c r="B29" s="11" t="s">
        <v>15</v>
      </c>
      <c r="C29" s="21">
        <f>C30</f>
        <v>1142830</v>
      </c>
      <c r="D29" s="21">
        <f t="shared" ref="D29:E29" si="2">D30</f>
        <v>99000</v>
      </c>
      <c r="E29" s="21">
        <f t="shared" si="2"/>
        <v>102000</v>
      </c>
    </row>
    <row r="30" spans="1:11" ht="30.75" customHeight="1" x14ac:dyDescent="0.2">
      <c r="A30" s="5"/>
      <c r="B30" s="11" t="s">
        <v>16</v>
      </c>
      <c r="C30" s="21">
        <f>99000+1043830</f>
        <v>1142830</v>
      </c>
      <c r="D30" s="22">
        <v>99000</v>
      </c>
      <c r="E30" s="22">
        <v>102000</v>
      </c>
    </row>
    <row r="31" spans="1:11" s="9" customFormat="1" ht="13.5" x14ac:dyDescent="0.25">
      <c r="A31" s="6"/>
      <c r="B31" s="6" t="s">
        <v>8</v>
      </c>
      <c r="C31" s="17">
        <f>SUM(C28:C29)</f>
        <v>2515830</v>
      </c>
      <c r="D31" s="17">
        <f>SUM(D28:D29)</f>
        <v>1826714.87803</v>
      </c>
      <c r="E31" s="17">
        <f>SUM(E28:E29)</f>
        <v>102000</v>
      </c>
    </row>
    <row r="32" spans="1:11" x14ac:dyDescent="0.2">
      <c r="C32" s="8"/>
    </row>
    <row r="33" spans="2:5" ht="15" x14ac:dyDescent="0.25">
      <c r="B33" s="15" t="s">
        <v>18</v>
      </c>
      <c r="C33" s="15"/>
      <c r="D33" s="15"/>
      <c r="E33" s="15"/>
    </row>
    <row r="34" spans="2:5" ht="15" x14ac:dyDescent="0.25">
      <c r="B34" s="15" t="s">
        <v>9</v>
      </c>
      <c r="C34" s="20"/>
      <c r="D34" s="15"/>
      <c r="E34" s="18" t="s">
        <v>19</v>
      </c>
    </row>
    <row r="35" spans="2:5" x14ac:dyDescent="0.2">
      <c r="C35" s="8"/>
    </row>
  </sheetData>
  <mergeCells count="19">
    <mergeCell ref="K17:K18"/>
    <mergeCell ref="K27:K28"/>
    <mergeCell ref="C6:E6"/>
    <mergeCell ref="C7:E7"/>
    <mergeCell ref="A10:E10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  <mergeCell ref="C2:E2"/>
    <mergeCell ref="C3:E3"/>
    <mergeCell ref="C4:E4"/>
    <mergeCell ref="C5:E5"/>
    <mergeCell ref="A11:E11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2024-02-06T14:07:02Z</cp:lastPrinted>
  <dcterms:created xsi:type="dcterms:W3CDTF">2017-11-15T18:49:41Z</dcterms:created>
  <dcterms:modified xsi:type="dcterms:W3CDTF">2024-02-07T09:07:47Z</dcterms:modified>
</cp:coreProperties>
</file>